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Mode d'emploi" sheetId="1" r:id="rId1"/>
    <sheet name="Trésorerie" sheetId="2" r:id="rId2"/>
    <sheet name="Rapprochement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#,##0.00 &quot;€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11"/>
  <sheetViews>
    <sheetView workbookViewId="0"/>
  </sheetViews>
  <cols>
    <col min="1" max="1" width="110.83203125" customWidth="1"/>
  </cols>
  <sheetData>
    <row r="1">
      <c r="A1" t="str">
        <v>Tableau de trésorerie d'une petite copropriété - mode d'emploi</v>
      </c>
    </row>
    <row r="2">
      <c r="A2" t="str">
        <v/>
      </c>
    </row>
    <row r="3">
      <c r="A3" t="str">
        <v>1. Une ligne = un mouvement du compte bancaire de la copropriété, à sa date.</v>
      </c>
    </row>
    <row r="4">
      <c r="A4" t="str">
        <v>2. Montants toutes taxes comprises, tels qu'ils apparaissent sur le relevé.</v>
      </c>
    </row>
    <row r="5">
      <c r="A5" t="str">
        <v>3. Nature : Appel de fonds (paiement d'un copropriétaire), Facture, Remboursement, Virement interne ou Autre.</v>
      </c>
    </row>
    <row r="6">
      <c r="A6" t="str">
        <v>4. Chaque ligne a sa pièce justificative (facture, appel de fonds, relevé) : gardez-la, l'assemblée peut la demander.</v>
      </c>
    </row>
    <row r="7">
      <c r="A7" t="str">
        <v>5. Remplacez l'exemple par vos propres lignes ; le solde se calcule tout seul.</v>
      </c>
    </row>
    <row r="8">
      <c r="A8" t="str">
        <v>6. Chaque trimestre, onglet Rapprochement : saisissez le solde du relevé bancaire, l'écart doit être 0.</v>
      </c>
    </row>
    <row r="9">
      <c r="A9" t="str">
        <v>7. En fin d'exercice, listez à part les factures reçues mais pas encore payées (art. 41-10).</v>
      </c>
    </row>
    <row r="10">
      <c r="A10" t="str">
        <v/>
      </c>
    </row>
    <row r="11">
      <c r="A11" t="str">
        <v>Guide complet : https://coprily.fr/guides/comptabilite-petite-copropriete</v>
      </c>
    </row>
  </sheetData>
  <ignoredErrors>
    <ignoredError numberStoredAsText="1" sqref="A1:A1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200"/>
  <sheetViews>
    <sheetView workbookViewId="0"/>
  </sheetViews>
  <cols>
    <col min="1" max="1" width="12.83203125" customWidth="1"/>
    <col min="2" max="2" width="44.83203125" customWidth="1"/>
    <col min="3" max="3" width="16.83203125" customWidth="1"/>
    <col min="4" max="4" width="30.83203125" customWidth="1"/>
    <col min="5" max="5" width="12.83203125" customWidth="1"/>
    <col min="6" max="6" width="12.83203125" customWidth="1"/>
    <col min="7" max="7" width="13.83203125" customWidth="1"/>
  </cols>
  <sheetData>
    <row r="1">
      <c r="A1" t="str">
        <v>Date</v>
      </c>
      <c r="B1" t="str">
        <v>Libellé</v>
      </c>
      <c r="C1" t="str">
        <v>Nature</v>
      </c>
      <c r="D1" t="str">
        <v>Pièce justificative</v>
      </c>
      <c r="E1" t="str">
        <v>Entrée</v>
      </c>
      <c r="F1" t="str">
        <v>Sortie</v>
      </c>
      <c r="G1" t="str">
        <v>Solde</v>
      </c>
    </row>
    <row r="2">
      <c r="A2" t="str">
        <v>01/01/2026</v>
      </c>
      <c r="B2" t="str">
        <v>Solde au 1er janvier (relevé bancaire)</v>
      </c>
      <c r="C2" t="str">
        <v/>
      </c>
      <c r="D2" t="str">
        <v>Relevé bancaire</v>
      </c>
      <c r="G2" s="1">
        <v>4120</v>
      </c>
    </row>
    <row r="3">
      <c r="A3" t="str">
        <v>05/01/2026</v>
      </c>
      <c r="B3" t="str">
        <v>Appel de fonds T1 - Lot 1</v>
      </c>
      <c r="C3" t="str">
        <v>Appel de fonds</v>
      </c>
      <c r="D3" t="str">
        <v>Appel T1</v>
      </c>
      <c r="E3" s="1">
        <v>588</v>
      </c>
      <c r="G3" s="1">
        <f>G2+N(E3)-N(F3)</f>
        <v>4708</v>
      </c>
    </row>
    <row r="4">
      <c r="A4" t="str">
        <v>06/01/2026</v>
      </c>
      <c r="B4" t="str">
        <v>Appel de fonds T1 - Lot 2</v>
      </c>
      <c r="C4" t="str">
        <v>Appel de fonds</v>
      </c>
      <c r="D4" t="str">
        <v>Appel T1</v>
      </c>
      <c r="E4" s="1">
        <v>504</v>
      </c>
      <c r="G4" s="1">
        <f>G3+N(E4)-N(F4)</f>
        <v>5212</v>
      </c>
    </row>
    <row r="5">
      <c r="A5" t="str">
        <v>08/01/2026</v>
      </c>
      <c r="B5" t="str">
        <v>Appel de fonds T1 - Lot 3</v>
      </c>
      <c r="C5" t="str">
        <v>Appel de fonds</v>
      </c>
      <c r="D5" t="str">
        <v>Appel T1</v>
      </c>
      <c r="E5" s="1">
        <v>420</v>
      </c>
      <c r="G5" s="1">
        <f>G4+N(E5)-N(F5)</f>
        <v>5632</v>
      </c>
    </row>
    <row r="6">
      <c r="A6" t="str">
        <v>10/01/2026</v>
      </c>
      <c r="B6" t="str">
        <v>Appel de fonds T1 - Lot 4</v>
      </c>
      <c r="C6" t="str">
        <v>Appel de fonds</v>
      </c>
      <c r="D6" t="str">
        <v>Appel T1</v>
      </c>
      <c r="E6" s="1">
        <v>336</v>
      </c>
      <c r="G6" s="1">
        <f>G5+N(E6)-N(F6)</f>
        <v>5968</v>
      </c>
    </row>
    <row r="7">
      <c r="A7" t="str">
        <v>15/01/2026</v>
      </c>
      <c r="B7" t="str">
        <v>Assurance multirisque immeuble 2026</v>
      </c>
      <c r="C7" t="str">
        <v>Facture</v>
      </c>
      <c r="D7" t="str">
        <v>Facture assureur n° 2026-118</v>
      </c>
      <c r="F7" s="1">
        <v>1450</v>
      </c>
      <c r="G7" s="1">
        <f>G6+N(E7)-N(F7)</f>
        <v>4518</v>
      </c>
    </row>
    <row r="8">
      <c r="A8" t="str">
        <v>31/01/2026</v>
      </c>
      <c r="B8" t="str">
        <v>Ménage des parties communes - janvier</v>
      </c>
      <c r="C8" t="str">
        <v>Facture</v>
      </c>
      <c r="D8" t="str">
        <v>Facture n° 0126</v>
      </c>
      <c r="F8" s="1">
        <v>180</v>
      </c>
      <c r="G8" s="1">
        <f>G7+N(E8)-N(F8)</f>
        <v>4338</v>
      </c>
    </row>
    <row r="9">
      <c r="A9" t="str">
        <v>03/02/2026</v>
      </c>
      <c r="B9" t="str">
        <v>Électricité parties communes - janvier</v>
      </c>
      <c r="C9" t="str">
        <v>Facture</v>
      </c>
      <c r="D9" t="str">
        <v>Facture énergie</v>
      </c>
      <c r="F9" s="1">
        <v>64</v>
      </c>
      <c r="G9" s="1">
        <f>G8+N(E9)-N(F9)</f>
        <v>4274</v>
      </c>
    </row>
    <row r="10">
      <c r="A10" t="str">
        <v>12/02/2026</v>
      </c>
      <c r="B10" t="str">
        <v>Appel de fonds T1 - Lot 5 (retard)</v>
      </c>
      <c r="C10" t="str">
        <v>Appel de fonds</v>
      </c>
      <c r="D10" t="str">
        <v>Appel T1</v>
      </c>
      <c r="E10" s="1">
        <v>252</v>
      </c>
      <c r="G10" s="1">
        <f>G9+N(E10)-N(F10)</f>
        <v>4526</v>
      </c>
    </row>
    <row r="11">
      <c r="A11" t="str">
        <v>28/02/2026</v>
      </c>
      <c r="B11" t="str">
        <v>Ménage des parties communes - février</v>
      </c>
      <c r="C11" t="str">
        <v>Facture</v>
      </c>
      <c r="D11" t="str">
        <v>Facture n° 0226</v>
      </c>
      <c r="F11" s="1">
        <v>180</v>
      </c>
      <c r="G11" s="1">
        <f>G10+N(E11)-N(F11)</f>
        <v>4346</v>
      </c>
    </row>
    <row r="12">
      <c r="A12" t="str">
        <v>28/02/2026</v>
      </c>
      <c r="B12" t="str">
        <v>Frais de tenue de compte</v>
      </c>
      <c r="C12" t="str">
        <v>Facture</v>
      </c>
      <c r="D12" t="str">
        <v>Relevé bancaire</v>
      </c>
      <c r="F12" s="1">
        <v>8</v>
      </c>
      <c r="G12" s="1">
        <f>G11+N(E12)-N(F12)</f>
        <v>4338</v>
      </c>
    </row>
    <row r="13">
      <c r="A13" t="str">
        <v>20/03/2026</v>
      </c>
      <c r="B13" t="str">
        <v>Réparation interphone</v>
      </c>
      <c r="C13" t="str">
        <v>Facture</v>
      </c>
      <c r="D13" t="str">
        <v>Facture n° 7741</v>
      </c>
      <c r="F13" s="1">
        <v>240</v>
      </c>
      <c r="G13" s="1">
        <f>G12+N(E13)-N(F13)</f>
        <v>4098</v>
      </c>
    </row>
    <row r="14">
      <c r="A14" t="str">
        <v>25/03/2026</v>
      </c>
      <c r="B14" t="str">
        <v>Remboursement au syndic : ampoules escalier</v>
      </c>
      <c r="C14" t="str">
        <v>Remboursement</v>
      </c>
      <c r="D14" t="str">
        <v>Ticket de caisse</v>
      </c>
      <c r="F14" s="1">
        <v>23.4</v>
      </c>
      <c r="G14" s="1">
        <f>G13+N(E14)-N(F14)</f>
        <v>4074.6</v>
      </c>
    </row>
    <row r="15">
      <c r="G15" s="1">
        <f>G14+N(E15)-N(F15)</f>
        <v>4074.6</v>
      </c>
    </row>
    <row r="16">
      <c r="G16" s="1">
        <f>G15+N(E16)-N(F16)</f>
        <v>4074.6</v>
      </c>
    </row>
    <row r="17">
      <c r="G17" s="1">
        <f>G16+N(E17)-N(F17)</f>
        <v>4074.6</v>
      </c>
    </row>
    <row r="18">
      <c r="G18" s="1">
        <f>G17+N(E18)-N(F18)</f>
        <v>4074.6</v>
      </c>
    </row>
    <row r="19">
      <c r="G19" s="1">
        <f>G18+N(E19)-N(F19)</f>
        <v>4074.6</v>
      </c>
    </row>
    <row r="20">
      <c r="G20" s="1">
        <f>G19+N(E20)-N(F20)</f>
        <v>4074.6</v>
      </c>
    </row>
    <row r="21">
      <c r="G21" s="1">
        <f>G20+N(E21)-N(F21)</f>
        <v>4074.6</v>
      </c>
    </row>
    <row r="22">
      <c r="G22" s="1">
        <f>G21+N(E22)-N(F22)</f>
        <v>4074.6</v>
      </c>
    </row>
    <row r="23">
      <c r="G23" s="1">
        <f>G22+N(E23)-N(F23)</f>
        <v>4074.6</v>
      </c>
    </row>
    <row r="24">
      <c r="G24" s="1">
        <f>G23+N(E24)-N(F24)</f>
        <v>4074.6</v>
      </c>
    </row>
    <row r="25">
      <c r="G25" s="1">
        <f>G24+N(E25)-N(F25)</f>
        <v>4074.6</v>
      </c>
    </row>
    <row r="26">
      <c r="G26" s="1">
        <f>G25+N(E26)-N(F26)</f>
        <v>4074.6</v>
      </c>
    </row>
    <row r="27">
      <c r="G27" s="1">
        <f>G26+N(E27)-N(F27)</f>
        <v>4074.6</v>
      </c>
    </row>
    <row r="28">
      <c r="G28" s="1">
        <f>G27+N(E28)-N(F28)</f>
        <v>4074.6</v>
      </c>
    </row>
    <row r="29">
      <c r="G29" s="1">
        <f>G28+N(E29)-N(F29)</f>
        <v>4074.6</v>
      </c>
    </row>
    <row r="30">
      <c r="G30" s="1">
        <f>G29+N(E30)-N(F30)</f>
        <v>4074.6</v>
      </c>
    </row>
    <row r="31">
      <c r="G31" s="1">
        <f>G30+N(E31)-N(F31)</f>
        <v>4074.6</v>
      </c>
    </row>
    <row r="32">
      <c r="G32" s="1">
        <f>G31+N(E32)-N(F32)</f>
        <v>4074.6</v>
      </c>
    </row>
    <row r="33">
      <c r="G33" s="1">
        <f>G32+N(E33)-N(F33)</f>
        <v>4074.6</v>
      </c>
    </row>
    <row r="34">
      <c r="G34" s="1">
        <f>G33+N(E34)-N(F34)</f>
        <v>4074.6</v>
      </c>
    </row>
    <row r="35">
      <c r="G35" s="1">
        <f>G34+N(E35)-N(F35)</f>
        <v>4074.6</v>
      </c>
    </row>
    <row r="36">
      <c r="G36" s="1">
        <f>G35+N(E36)-N(F36)</f>
        <v>4074.6</v>
      </c>
    </row>
    <row r="37">
      <c r="G37" s="1">
        <f>G36+N(E37)-N(F37)</f>
        <v>4074.6</v>
      </c>
    </row>
    <row r="38">
      <c r="G38" s="1">
        <f>G37+N(E38)-N(F38)</f>
        <v>4074.6</v>
      </c>
    </row>
    <row r="39">
      <c r="G39" s="1">
        <f>G38+N(E39)-N(F39)</f>
        <v>4074.6</v>
      </c>
    </row>
    <row r="40">
      <c r="G40" s="1">
        <f>G39+N(E40)-N(F40)</f>
        <v>4074.6</v>
      </c>
    </row>
    <row r="41">
      <c r="G41" s="1">
        <f>G40+N(E41)-N(F41)</f>
        <v>4074.6</v>
      </c>
    </row>
    <row r="42">
      <c r="G42" s="1">
        <f>G41+N(E42)-N(F42)</f>
        <v>4074.6</v>
      </c>
    </row>
    <row r="43">
      <c r="G43" s="1">
        <f>G42+N(E43)-N(F43)</f>
        <v>4074.6</v>
      </c>
    </row>
    <row r="44">
      <c r="G44" s="1">
        <f>G43+N(E44)-N(F44)</f>
        <v>4074.6</v>
      </c>
    </row>
    <row r="45">
      <c r="G45" s="1">
        <f>G44+N(E45)-N(F45)</f>
        <v>4074.6</v>
      </c>
    </row>
    <row r="46">
      <c r="G46" s="1">
        <f>G45+N(E46)-N(F46)</f>
        <v>4074.6</v>
      </c>
    </row>
    <row r="47">
      <c r="G47" s="1">
        <f>G46+N(E47)-N(F47)</f>
        <v>4074.6</v>
      </c>
    </row>
    <row r="48">
      <c r="G48" s="1">
        <f>G47+N(E48)-N(F48)</f>
        <v>4074.6</v>
      </c>
    </row>
    <row r="49">
      <c r="G49" s="1">
        <f>G48+N(E49)-N(F49)</f>
        <v>4074.6</v>
      </c>
    </row>
    <row r="50">
      <c r="G50" s="1">
        <f>G49+N(E50)-N(F50)</f>
        <v>4074.6</v>
      </c>
    </row>
    <row r="51">
      <c r="G51" s="1">
        <f>G50+N(E51)-N(F51)</f>
        <v>4074.6</v>
      </c>
    </row>
    <row r="52">
      <c r="G52" s="1">
        <f>G51+N(E52)-N(F52)</f>
        <v>4074.6</v>
      </c>
    </row>
    <row r="53">
      <c r="G53" s="1">
        <f>G52+N(E53)-N(F53)</f>
        <v>4074.6</v>
      </c>
    </row>
    <row r="54">
      <c r="G54" s="1">
        <f>G53+N(E54)-N(F54)</f>
        <v>4074.6</v>
      </c>
    </row>
    <row r="55">
      <c r="G55" s="1">
        <f>G54+N(E55)-N(F55)</f>
        <v>4074.6</v>
      </c>
    </row>
    <row r="56">
      <c r="G56" s="1">
        <f>G55+N(E56)-N(F56)</f>
        <v>4074.6</v>
      </c>
    </row>
    <row r="57">
      <c r="G57" s="1">
        <f>G56+N(E57)-N(F57)</f>
        <v>4074.6</v>
      </c>
    </row>
    <row r="58">
      <c r="G58" s="1">
        <f>G57+N(E58)-N(F58)</f>
        <v>4074.6</v>
      </c>
    </row>
    <row r="59">
      <c r="G59" s="1">
        <f>G58+N(E59)-N(F59)</f>
        <v>4074.6</v>
      </c>
    </row>
    <row r="60">
      <c r="G60" s="1">
        <f>G59+N(E60)-N(F60)</f>
        <v>4074.6</v>
      </c>
    </row>
    <row r="61">
      <c r="G61" s="1">
        <f>G60+N(E61)-N(F61)</f>
        <v>4074.6</v>
      </c>
    </row>
    <row r="62">
      <c r="G62" s="1">
        <f>G61+N(E62)-N(F62)</f>
        <v>4074.6</v>
      </c>
    </row>
    <row r="63">
      <c r="G63" s="1">
        <f>G62+N(E63)-N(F63)</f>
        <v>4074.6</v>
      </c>
    </row>
    <row r="64">
      <c r="G64" s="1">
        <f>G63+N(E64)-N(F64)</f>
        <v>4074.6</v>
      </c>
    </row>
    <row r="65">
      <c r="G65" s="1">
        <f>G64+N(E65)-N(F65)</f>
        <v>4074.6</v>
      </c>
    </row>
    <row r="66">
      <c r="G66" s="1">
        <f>G65+N(E66)-N(F66)</f>
        <v>4074.6</v>
      </c>
    </row>
    <row r="67">
      <c r="G67" s="1">
        <f>G66+N(E67)-N(F67)</f>
        <v>4074.6</v>
      </c>
    </row>
    <row r="68">
      <c r="G68" s="1">
        <f>G67+N(E68)-N(F68)</f>
        <v>4074.6</v>
      </c>
    </row>
    <row r="69">
      <c r="G69" s="1">
        <f>G68+N(E69)-N(F69)</f>
        <v>4074.6</v>
      </c>
    </row>
    <row r="70">
      <c r="G70" s="1">
        <f>G69+N(E70)-N(F70)</f>
        <v>4074.6</v>
      </c>
    </row>
    <row r="71">
      <c r="G71" s="1">
        <f>G70+N(E71)-N(F71)</f>
        <v>4074.6</v>
      </c>
    </row>
    <row r="72">
      <c r="G72" s="1">
        <f>G71+N(E72)-N(F72)</f>
        <v>4074.6</v>
      </c>
    </row>
    <row r="73">
      <c r="G73" s="1">
        <f>G72+N(E73)-N(F73)</f>
        <v>4074.6</v>
      </c>
    </row>
    <row r="74">
      <c r="G74" s="1">
        <f>G73+N(E74)-N(F74)</f>
        <v>4074.6</v>
      </c>
    </row>
    <row r="75">
      <c r="G75" s="1">
        <f>G74+N(E75)-N(F75)</f>
        <v>4074.6</v>
      </c>
    </row>
    <row r="76">
      <c r="G76" s="1">
        <f>G75+N(E76)-N(F76)</f>
        <v>4074.6</v>
      </c>
    </row>
    <row r="77">
      <c r="G77" s="1">
        <f>G76+N(E77)-N(F77)</f>
        <v>4074.6</v>
      </c>
    </row>
    <row r="78">
      <c r="G78" s="1">
        <f>G77+N(E78)-N(F78)</f>
        <v>4074.6</v>
      </c>
    </row>
    <row r="79">
      <c r="G79" s="1">
        <f>G78+N(E79)-N(F79)</f>
        <v>4074.6</v>
      </c>
    </row>
    <row r="80">
      <c r="G80" s="1">
        <f>G79+N(E80)-N(F80)</f>
        <v>4074.6</v>
      </c>
    </row>
    <row r="81">
      <c r="G81" s="1">
        <f>G80+N(E81)-N(F81)</f>
        <v>4074.6</v>
      </c>
    </row>
    <row r="82">
      <c r="G82" s="1">
        <f>G81+N(E82)-N(F82)</f>
        <v>4074.6</v>
      </c>
    </row>
    <row r="83">
      <c r="G83" s="1">
        <f>G82+N(E83)-N(F83)</f>
        <v>4074.6</v>
      </c>
    </row>
    <row r="84">
      <c r="G84" s="1">
        <f>G83+N(E84)-N(F84)</f>
        <v>4074.6</v>
      </c>
    </row>
    <row r="85">
      <c r="G85" s="1">
        <f>G84+N(E85)-N(F85)</f>
        <v>4074.6</v>
      </c>
    </row>
    <row r="86">
      <c r="G86" s="1">
        <f>G85+N(E86)-N(F86)</f>
        <v>4074.6</v>
      </c>
    </row>
    <row r="87">
      <c r="G87" s="1">
        <f>G86+N(E87)-N(F87)</f>
        <v>4074.6</v>
      </c>
    </row>
    <row r="88">
      <c r="G88" s="1">
        <f>G87+N(E88)-N(F88)</f>
        <v>4074.6</v>
      </c>
    </row>
    <row r="89">
      <c r="G89" s="1">
        <f>G88+N(E89)-N(F89)</f>
        <v>4074.6</v>
      </c>
    </row>
    <row r="90">
      <c r="G90" s="1">
        <f>G89+N(E90)-N(F90)</f>
        <v>4074.6</v>
      </c>
    </row>
    <row r="91">
      <c r="G91" s="1">
        <f>G90+N(E91)-N(F91)</f>
        <v>4074.6</v>
      </c>
    </row>
    <row r="92">
      <c r="G92" s="1">
        <f>G91+N(E92)-N(F92)</f>
        <v>4074.6</v>
      </c>
    </row>
    <row r="93">
      <c r="G93" s="1">
        <f>G92+N(E93)-N(F93)</f>
        <v>4074.6</v>
      </c>
    </row>
    <row r="94">
      <c r="G94" s="1">
        <f>G93+N(E94)-N(F94)</f>
        <v>4074.6</v>
      </c>
    </row>
    <row r="95">
      <c r="G95" s="1">
        <f>G94+N(E95)-N(F95)</f>
        <v>4074.6</v>
      </c>
    </row>
    <row r="96">
      <c r="G96" s="1">
        <f>G95+N(E96)-N(F96)</f>
        <v>4074.6</v>
      </c>
    </row>
    <row r="97">
      <c r="G97" s="1">
        <f>G96+N(E97)-N(F97)</f>
        <v>4074.6</v>
      </c>
    </row>
    <row r="98">
      <c r="G98" s="1">
        <f>G97+N(E98)-N(F98)</f>
        <v>4074.6</v>
      </c>
    </row>
    <row r="99">
      <c r="G99" s="1">
        <f>G98+N(E99)-N(F99)</f>
        <v>4074.6</v>
      </c>
    </row>
    <row r="100">
      <c r="G100" s="1">
        <f>G99+N(E100)-N(F100)</f>
        <v>4074.6</v>
      </c>
    </row>
    <row r="101">
      <c r="G101" s="1">
        <f>G100+N(E101)-N(F101)</f>
        <v>4074.6</v>
      </c>
    </row>
    <row r="102">
      <c r="G102" s="1">
        <f>G101+N(E102)-N(F102)</f>
        <v>4074.6</v>
      </c>
    </row>
    <row r="103">
      <c r="G103" s="1">
        <f>G102+N(E103)-N(F103)</f>
        <v>4074.6</v>
      </c>
    </row>
    <row r="104">
      <c r="G104" s="1">
        <f>G103+N(E104)-N(F104)</f>
        <v>4074.6</v>
      </c>
    </row>
    <row r="105">
      <c r="G105" s="1">
        <f>G104+N(E105)-N(F105)</f>
        <v>4074.6</v>
      </c>
    </row>
    <row r="106">
      <c r="G106" s="1">
        <f>G105+N(E106)-N(F106)</f>
        <v>4074.6</v>
      </c>
    </row>
    <row r="107">
      <c r="G107" s="1">
        <f>G106+N(E107)-N(F107)</f>
        <v>4074.6</v>
      </c>
    </row>
    <row r="108">
      <c r="G108" s="1">
        <f>G107+N(E108)-N(F108)</f>
        <v>4074.6</v>
      </c>
    </row>
    <row r="109">
      <c r="G109" s="1">
        <f>G108+N(E109)-N(F109)</f>
        <v>4074.6</v>
      </c>
    </row>
    <row r="110">
      <c r="G110" s="1">
        <f>G109+N(E110)-N(F110)</f>
        <v>4074.6</v>
      </c>
    </row>
    <row r="111">
      <c r="G111" s="1">
        <f>G110+N(E111)-N(F111)</f>
        <v>4074.6</v>
      </c>
    </row>
    <row r="112">
      <c r="G112" s="1">
        <f>G111+N(E112)-N(F112)</f>
        <v>4074.6</v>
      </c>
    </row>
    <row r="113">
      <c r="G113" s="1">
        <f>G112+N(E113)-N(F113)</f>
        <v>4074.6</v>
      </c>
    </row>
    <row r="114">
      <c r="G114" s="1">
        <f>G113+N(E114)-N(F114)</f>
        <v>4074.6</v>
      </c>
    </row>
    <row r="115">
      <c r="G115" s="1">
        <f>G114+N(E115)-N(F115)</f>
        <v>4074.6</v>
      </c>
    </row>
    <row r="116">
      <c r="G116" s="1">
        <f>G115+N(E116)-N(F116)</f>
        <v>4074.6</v>
      </c>
    </row>
    <row r="117">
      <c r="G117" s="1">
        <f>G116+N(E117)-N(F117)</f>
        <v>4074.6</v>
      </c>
    </row>
    <row r="118">
      <c r="G118" s="1">
        <f>G117+N(E118)-N(F118)</f>
        <v>4074.6</v>
      </c>
    </row>
    <row r="119">
      <c r="G119" s="1">
        <f>G118+N(E119)-N(F119)</f>
        <v>4074.6</v>
      </c>
    </row>
    <row r="120">
      <c r="G120" s="1">
        <f>G119+N(E120)-N(F120)</f>
        <v>4074.6</v>
      </c>
    </row>
    <row r="121">
      <c r="G121" s="1">
        <f>G120+N(E121)-N(F121)</f>
        <v>4074.6</v>
      </c>
    </row>
    <row r="122">
      <c r="G122" s="1">
        <f>G121+N(E122)-N(F122)</f>
        <v>4074.6</v>
      </c>
    </row>
    <row r="123">
      <c r="G123" s="1">
        <f>G122+N(E123)-N(F123)</f>
        <v>4074.6</v>
      </c>
    </row>
    <row r="124">
      <c r="G124" s="1">
        <f>G123+N(E124)-N(F124)</f>
        <v>4074.6</v>
      </c>
    </row>
    <row r="125">
      <c r="G125" s="1">
        <f>G124+N(E125)-N(F125)</f>
        <v>4074.6</v>
      </c>
    </row>
    <row r="126">
      <c r="G126" s="1">
        <f>G125+N(E126)-N(F126)</f>
        <v>4074.6</v>
      </c>
    </row>
    <row r="127">
      <c r="G127" s="1">
        <f>G126+N(E127)-N(F127)</f>
        <v>4074.6</v>
      </c>
    </row>
    <row r="128">
      <c r="G128" s="1">
        <f>G127+N(E128)-N(F128)</f>
        <v>4074.6</v>
      </c>
    </row>
    <row r="129">
      <c r="G129" s="1">
        <f>G128+N(E129)-N(F129)</f>
        <v>4074.6</v>
      </c>
    </row>
    <row r="130">
      <c r="G130" s="1">
        <f>G129+N(E130)-N(F130)</f>
        <v>4074.6</v>
      </c>
    </row>
    <row r="131">
      <c r="G131" s="1">
        <f>G130+N(E131)-N(F131)</f>
        <v>4074.6</v>
      </c>
    </row>
    <row r="132">
      <c r="G132" s="1">
        <f>G131+N(E132)-N(F132)</f>
        <v>4074.6</v>
      </c>
    </row>
    <row r="133">
      <c r="G133" s="1">
        <f>G132+N(E133)-N(F133)</f>
        <v>4074.6</v>
      </c>
    </row>
    <row r="134">
      <c r="G134" s="1">
        <f>G133+N(E134)-N(F134)</f>
        <v>4074.6</v>
      </c>
    </row>
    <row r="135">
      <c r="G135" s="1">
        <f>G134+N(E135)-N(F135)</f>
        <v>4074.6</v>
      </c>
    </row>
    <row r="136">
      <c r="G136" s="1">
        <f>G135+N(E136)-N(F136)</f>
        <v>4074.6</v>
      </c>
    </row>
    <row r="137">
      <c r="G137" s="1">
        <f>G136+N(E137)-N(F137)</f>
        <v>4074.6</v>
      </c>
    </row>
    <row r="138">
      <c r="G138" s="1">
        <f>G137+N(E138)-N(F138)</f>
        <v>4074.6</v>
      </c>
    </row>
    <row r="139">
      <c r="G139" s="1">
        <f>G138+N(E139)-N(F139)</f>
        <v>4074.6</v>
      </c>
    </row>
    <row r="140">
      <c r="G140" s="1">
        <f>G139+N(E140)-N(F140)</f>
        <v>4074.6</v>
      </c>
    </row>
    <row r="141">
      <c r="G141" s="1">
        <f>G140+N(E141)-N(F141)</f>
        <v>4074.6</v>
      </c>
    </row>
    <row r="142">
      <c r="G142" s="1">
        <f>G141+N(E142)-N(F142)</f>
        <v>4074.6</v>
      </c>
    </row>
    <row r="143">
      <c r="G143" s="1">
        <f>G142+N(E143)-N(F143)</f>
        <v>4074.6</v>
      </c>
    </row>
    <row r="144">
      <c r="G144" s="1">
        <f>G143+N(E144)-N(F144)</f>
        <v>4074.6</v>
      </c>
    </row>
    <row r="145">
      <c r="G145" s="1">
        <f>G144+N(E145)-N(F145)</f>
        <v>4074.6</v>
      </c>
    </row>
    <row r="146">
      <c r="G146" s="1">
        <f>G145+N(E146)-N(F146)</f>
        <v>4074.6</v>
      </c>
    </row>
    <row r="147">
      <c r="G147" s="1">
        <f>G146+N(E147)-N(F147)</f>
        <v>4074.6</v>
      </c>
    </row>
    <row r="148">
      <c r="G148" s="1">
        <f>G147+N(E148)-N(F148)</f>
        <v>4074.6</v>
      </c>
    </row>
    <row r="149">
      <c r="G149" s="1">
        <f>G148+N(E149)-N(F149)</f>
        <v>4074.6</v>
      </c>
    </row>
    <row r="150">
      <c r="G150" s="1">
        <f>G149+N(E150)-N(F150)</f>
        <v>4074.6</v>
      </c>
    </row>
    <row r="151">
      <c r="G151" s="1">
        <f>G150+N(E151)-N(F151)</f>
        <v>4074.6</v>
      </c>
    </row>
    <row r="152">
      <c r="G152" s="1">
        <f>G151+N(E152)-N(F152)</f>
        <v>4074.6</v>
      </c>
    </row>
    <row r="153">
      <c r="G153" s="1">
        <f>G152+N(E153)-N(F153)</f>
        <v>4074.6</v>
      </c>
    </row>
    <row r="154">
      <c r="G154" s="1">
        <f>G153+N(E154)-N(F154)</f>
        <v>4074.6</v>
      </c>
    </row>
    <row r="155">
      <c r="G155" s="1">
        <f>G154+N(E155)-N(F155)</f>
        <v>4074.6</v>
      </c>
    </row>
    <row r="156">
      <c r="G156" s="1">
        <f>G155+N(E156)-N(F156)</f>
        <v>4074.6</v>
      </c>
    </row>
    <row r="157">
      <c r="G157" s="1">
        <f>G156+N(E157)-N(F157)</f>
        <v>4074.6</v>
      </c>
    </row>
    <row r="158">
      <c r="G158" s="1">
        <f>G157+N(E158)-N(F158)</f>
        <v>4074.6</v>
      </c>
    </row>
    <row r="159">
      <c r="G159" s="1">
        <f>G158+N(E159)-N(F159)</f>
        <v>4074.6</v>
      </c>
    </row>
    <row r="160">
      <c r="G160" s="1">
        <f>G159+N(E160)-N(F160)</f>
        <v>4074.6</v>
      </c>
    </row>
    <row r="161">
      <c r="G161" s="1">
        <f>G160+N(E161)-N(F161)</f>
        <v>4074.6</v>
      </c>
    </row>
    <row r="162">
      <c r="G162" s="1">
        <f>G161+N(E162)-N(F162)</f>
        <v>4074.6</v>
      </c>
    </row>
    <row r="163">
      <c r="G163" s="1">
        <f>G162+N(E163)-N(F163)</f>
        <v>4074.6</v>
      </c>
    </row>
    <row r="164">
      <c r="G164" s="1">
        <f>G163+N(E164)-N(F164)</f>
        <v>4074.6</v>
      </c>
    </row>
    <row r="165">
      <c r="G165" s="1">
        <f>G164+N(E165)-N(F165)</f>
        <v>4074.6</v>
      </c>
    </row>
    <row r="166">
      <c r="G166" s="1">
        <f>G165+N(E166)-N(F166)</f>
        <v>4074.6</v>
      </c>
    </row>
    <row r="167">
      <c r="G167" s="1">
        <f>G166+N(E167)-N(F167)</f>
        <v>4074.6</v>
      </c>
    </row>
    <row r="168">
      <c r="G168" s="1">
        <f>G167+N(E168)-N(F168)</f>
        <v>4074.6</v>
      </c>
    </row>
    <row r="169">
      <c r="G169" s="1">
        <f>G168+N(E169)-N(F169)</f>
        <v>4074.6</v>
      </c>
    </row>
    <row r="170">
      <c r="G170" s="1">
        <f>G169+N(E170)-N(F170)</f>
        <v>4074.6</v>
      </c>
    </row>
    <row r="171">
      <c r="G171" s="1">
        <f>G170+N(E171)-N(F171)</f>
        <v>4074.6</v>
      </c>
    </row>
    <row r="172">
      <c r="G172" s="1">
        <f>G171+N(E172)-N(F172)</f>
        <v>4074.6</v>
      </c>
    </row>
    <row r="173">
      <c r="G173" s="1">
        <f>G172+N(E173)-N(F173)</f>
        <v>4074.6</v>
      </c>
    </row>
    <row r="174">
      <c r="G174" s="1">
        <f>G173+N(E174)-N(F174)</f>
        <v>4074.6</v>
      </c>
    </row>
    <row r="175">
      <c r="G175" s="1">
        <f>G174+N(E175)-N(F175)</f>
        <v>4074.6</v>
      </c>
    </row>
    <row r="176">
      <c r="G176" s="1">
        <f>G175+N(E176)-N(F176)</f>
        <v>4074.6</v>
      </c>
    </row>
    <row r="177">
      <c r="G177" s="1">
        <f>G176+N(E177)-N(F177)</f>
        <v>4074.6</v>
      </c>
    </row>
    <row r="178">
      <c r="G178" s="1">
        <f>G177+N(E178)-N(F178)</f>
        <v>4074.6</v>
      </c>
    </row>
    <row r="179">
      <c r="G179" s="1">
        <f>G178+N(E179)-N(F179)</f>
        <v>4074.6</v>
      </c>
    </row>
    <row r="180">
      <c r="G180" s="1">
        <f>G179+N(E180)-N(F180)</f>
        <v>4074.6</v>
      </c>
    </row>
    <row r="181">
      <c r="G181" s="1">
        <f>G180+N(E181)-N(F181)</f>
        <v>4074.6</v>
      </c>
    </row>
    <row r="182">
      <c r="G182" s="1">
        <f>G181+N(E182)-N(F182)</f>
        <v>4074.6</v>
      </c>
    </row>
    <row r="183">
      <c r="G183" s="1">
        <f>G182+N(E183)-N(F183)</f>
        <v>4074.6</v>
      </c>
    </row>
    <row r="184">
      <c r="G184" s="1">
        <f>G183+N(E184)-N(F184)</f>
        <v>4074.6</v>
      </c>
    </row>
    <row r="185">
      <c r="G185" s="1">
        <f>G184+N(E185)-N(F185)</f>
        <v>4074.6</v>
      </c>
    </row>
    <row r="186">
      <c r="G186" s="1">
        <f>G185+N(E186)-N(F186)</f>
        <v>4074.6</v>
      </c>
    </row>
    <row r="187">
      <c r="G187" s="1">
        <f>G186+N(E187)-N(F187)</f>
        <v>4074.6</v>
      </c>
    </row>
    <row r="188">
      <c r="G188" s="1">
        <f>G187+N(E188)-N(F188)</f>
        <v>4074.6</v>
      </c>
    </row>
    <row r="189">
      <c r="G189" s="1">
        <f>G188+N(E189)-N(F189)</f>
        <v>4074.6</v>
      </c>
    </row>
    <row r="190">
      <c r="G190" s="1">
        <f>G189+N(E190)-N(F190)</f>
        <v>4074.6</v>
      </c>
    </row>
    <row r="191">
      <c r="G191" s="1">
        <f>G190+N(E191)-N(F191)</f>
        <v>4074.6</v>
      </c>
    </row>
    <row r="192">
      <c r="G192" s="1">
        <f>G191+N(E192)-N(F192)</f>
        <v>4074.6</v>
      </c>
    </row>
    <row r="193">
      <c r="G193" s="1">
        <f>G192+N(E193)-N(F193)</f>
        <v>4074.6</v>
      </c>
    </row>
    <row r="194">
      <c r="G194" s="1">
        <f>G193+N(E194)-N(F194)</f>
        <v>4074.6</v>
      </c>
    </row>
    <row r="195">
      <c r="G195" s="1">
        <f>G194+N(E195)-N(F195)</f>
        <v>4074.6</v>
      </c>
    </row>
    <row r="196">
      <c r="G196" s="1">
        <f>G195+N(E196)-N(F196)</f>
        <v>4074.6</v>
      </c>
    </row>
    <row r="197">
      <c r="G197" s="1">
        <f>G196+N(E197)-N(F197)</f>
        <v>4074.6</v>
      </c>
    </row>
    <row r="198">
      <c r="G198" s="1">
        <f>G197+N(E198)-N(F198)</f>
        <v>4074.6</v>
      </c>
    </row>
    <row r="199">
      <c r="G199" s="1">
        <f>G198+N(E199)-N(F199)</f>
        <v>4074.6</v>
      </c>
    </row>
    <row r="200">
      <c r="G200" s="1">
        <f>G199+N(E200)-N(F200)</f>
        <v>4074.6</v>
      </c>
    </row>
  </sheetData>
  <ignoredErrors>
    <ignoredError numberStoredAsText="1" sqref="A1:G20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cols>
    <col min="1" max="1" width="52.83203125" customWidth="1"/>
    <col min="2" max="2" width="16.83203125" customWidth="1"/>
  </cols>
  <sheetData>
    <row r="1">
      <c r="A1" t="str">
        <v>Rapprochement bancaire</v>
      </c>
      <c r="B1" t="str">
        <v/>
      </c>
    </row>
    <row r="2">
      <c r="A2" t="str">
        <v/>
      </c>
      <c r="B2" t="str">
        <v/>
      </c>
    </row>
    <row r="3">
      <c r="A3" t="str">
        <v>Solde au 1er janvier</v>
      </c>
      <c r="B3" s="1">
        <f>'Trésorerie'!G2</f>
        <v>4120</v>
      </c>
    </row>
    <row r="4">
      <c r="A4" t="str">
        <v>+ Total des entrées</v>
      </c>
      <c r="B4" s="1">
        <f>SUM('Trésorerie'!E3:E200)</f>
        <v>2100</v>
      </c>
    </row>
    <row r="5">
      <c r="A5" t="str">
        <v>- Total des sorties</v>
      </c>
      <c r="B5" s="1">
        <f>SUM('Trésorerie'!F3:F200)</f>
        <v>2145.4</v>
      </c>
    </row>
    <row r="6">
      <c r="A6" t="str">
        <v>= Solde calculé</v>
      </c>
      <c r="B6" s="1">
        <f>B3+B4-B5</f>
        <v>4074.6</v>
      </c>
    </row>
    <row r="7">
      <c r="A7" t="str">
        <v/>
      </c>
      <c r="B7" t="str">
        <v/>
      </c>
    </row>
    <row r="8">
      <c r="A8" t="str">
        <v>Solde du relevé bancaire à la même date (à saisir)</v>
      </c>
      <c r="B8" s="1">
        <v>4074.6</v>
      </c>
    </row>
    <row r="9">
      <c r="A9" t="str">
        <v>Écart (doit être 0)</v>
      </c>
      <c r="B9" s="1">
        <f>B8-B6</f>
        <v>0</v>
      </c>
    </row>
    <row r="10">
      <c r="A10" t="str">
        <v/>
      </c>
      <c r="B10" t="str">
        <v/>
      </c>
    </row>
    <row r="11">
      <c r="A11" t="str">
        <v>Un écart non nul = une facture, un paiement ou un encaissement oublié dans l'onglet Trésorerie.</v>
      </c>
      <c r="B11" t="str">
        <v/>
      </c>
    </row>
  </sheetData>
  <ignoredErrors>
    <ignoredError numberStoredAsText="1" sqref="A1:B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Mode d'emploi</vt:lpstr>
      <vt:lpstr>Trésorerie</vt:lpstr>
      <vt:lpstr>Rapprochement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